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ои документы\Муниципальные закупки\Закупки 2024\ЭА - телематические услуги связи 2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Лист2!$6:$7</definedName>
    <definedName name="_xlnm.Print_Area" localSheetId="0">Лист2!$A$1:$H$38</definedName>
  </definedNames>
  <calcPr calcId="152511" iterateDelta="1E-4"/>
</workbook>
</file>

<file path=xl/calcChain.xml><?xml version="1.0" encoding="utf-8"?>
<calcChain xmlns="http://schemas.openxmlformats.org/spreadsheetml/2006/main">
  <c r="C12" i="1" l="1"/>
  <c r="G26" i="1" l="1"/>
  <c r="G21" i="1"/>
  <c r="G16" i="1"/>
  <c r="G11" i="1"/>
  <c r="D27" i="1" l="1"/>
  <c r="C27" i="1"/>
  <c r="B27" i="1"/>
  <c r="D22" i="1"/>
  <c r="C22" i="1"/>
  <c r="B22" i="1"/>
  <c r="D17" i="1"/>
  <c r="C17" i="1"/>
  <c r="B17" i="1"/>
  <c r="D12" i="1"/>
  <c r="B12" i="1"/>
  <c r="D28" i="1" l="1"/>
  <c r="B28" i="1"/>
  <c r="C28" i="1"/>
  <c r="H12" i="1" l="1"/>
  <c r="F12" i="1"/>
  <c r="E12" i="1"/>
  <c r="H27" i="1" l="1"/>
  <c r="F27" i="1"/>
  <c r="E27" i="1"/>
  <c r="H22" i="1"/>
  <c r="F22" i="1"/>
  <c r="E22" i="1"/>
  <c r="E17" i="1" l="1"/>
  <c r="E28" i="1" s="1"/>
  <c r="H17" i="1" l="1"/>
  <c r="H29" i="1" s="1"/>
  <c r="F17" i="1"/>
  <c r="F28" i="1" s="1"/>
</calcChain>
</file>

<file path=xl/sharedStrings.xml><?xml version="1.0" encoding="utf-8"?>
<sst xmlns="http://schemas.openxmlformats.org/spreadsheetml/2006/main" count="77" uniqueCount="40">
  <si>
    <t>Категории</t>
  </si>
  <si>
    <t>Цены / поставщики</t>
  </si>
  <si>
    <t>Средняя</t>
  </si>
  <si>
    <t>Начальная</t>
  </si>
  <si>
    <t>Х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</si>
  <si>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</si>
  <si>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</si>
  <si>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</si>
  <si>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</si>
  <si>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</si>
  <si>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</si>
  <si>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</si>
  <si>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</si>
  <si>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</si>
  <si>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</si>
  <si>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</si>
  <si>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</si>
  <si>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оказание телематических услуг связи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</si>
  <si>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</si>
  <si>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</si>
  <si>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Наименование услуги</t>
  </si>
  <si>
    <t>Количество</t>
  </si>
  <si>
    <t>Описание услуги</t>
  </si>
  <si>
    <t>Цена за единицу</t>
  </si>
  <si>
    <t>Аукцион в электронной форме</t>
  </si>
  <si>
    <t>Код ОКПД 2/
КТРУ:</t>
  </si>
  <si>
    <t>Данный расчет на оказание телематических услуг связи произведен на основании ценовой информации. В качестве источников ценовой информации использованы цены ранее исполненных муниципальных контрактов с учетом уровня инфляции, который определен на основании: Федерального закона «О федеральном бюджете на 2019 год и на плановый 2020 и 2021 годов» от 29.11.2018 № 459-ФЗ, Федерального закона от 02.12.2019 N 380-ФЗ "О федеральном бюджете на 2020 год и на плановый период 2021 и 2022 годов", Федерального закона от 08.12.2020 N 385-ФЗ "О федеральном бюджете на 2021 год и на плановый период 2022 и 2023 годов"; Федерального закона от 06.12.2021 N 390-ФЗ "О федеральном бюджете на 2022 год и на плановый период 2023 и 2024 годов"; Федерального закона от 05.12.2022 N 466-ФЗ "О федеральном бюджете на 2023 год и на плановый период 2024 и 2025 годов".</t>
  </si>
  <si>
    <t>Коммерческое предложение № б/н от 24.11.2023</t>
  </si>
  <si>
    <t>Муниципальный контракт № 0187300005818000430-0146567-01 от 24.12.2018 (номер реестровой записи 3862200236818000102), (с применением уровня инфляции, не превышающего 3,9 % в 2020 году, 5,5 % в 2021 году, 12,5 % в 2022 году, 5,4 % в 2023 году).</t>
  </si>
  <si>
    <t>Муниципальный контракт № 01873000058190004110001 от 13.01.2020, (с применением уровня инфляции, не превышающего 5,5% в 2021 году, 12,5 % в 2022 году, 5,4 % в 2023 году).</t>
  </si>
  <si>
    <t>61.10.40.000-00000266</t>
  </si>
  <si>
    <t>61.10.30.190-00000186</t>
  </si>
  <si>
    <t>Услуги по доступу к информационно-коммуникационной сети Интернет</t>
  </si>
  <si>
    <t>месяц</t>
  </si>
  <si>
    <t xml:space="preserve">пропускная способность: от 950 Мегабит в секунду
</t>
  </si>
  <si>
    <t>Услуги по предоставлению канала доступа к виртуальным частным сетям (VPN) для администрации города Югорска</t>
  </si>
  <si>
    <t>Услуги по предоставлению канала доступа к виртуальным частным сетям (VPN) для отдела ЗАГС администрации города Югорска</t>
  </si>
  <si>
    <t>Услуги по предоставлению канала доступа к виртуальным частным сетям (VPN) для архива администрации города Югорска</t>
  </si>
  <si>
    <t>Дата составления: 28.05.2024</t>
  </si>
  <si>
    <t>пропускная способность: от 950 Мегабит в секунду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</si>
</sst>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  <charset val="204"/>
    </font>
    <font>
      <sz val="9"/>
      <name val="PT Astra Serif"/>
      <family val="1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b/>
      <sz val="12"/>
      <color theme="9" tint="-0.499984740745262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b/>
      <sz val="11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6" fillId="0" borderId="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4" fillId="3" borderId="1" xfId="0" applyFont="1" applyFill="1" applyBorder="1" applyAlignment="1">
      <alignment vertical="top" wrapText="1"/>
    </xf>
    <xf numFmtId="0" fontId="4" fillId="0" borderId="9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6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4" fontId="6" fillId="0" borderId="8" xfId="0" applyNumberFormat="1" applyFont="1" applyFill="1" applyBorder="1" applyAlignment="1">
      <alignment vertical="top" wrapText="1"/>
    </xf>
    <xf numFmtId="4" fontId="6" fillId="0" borderId="8" xfId="0" applyNumberFormat="1" applyFont="1" applyBorder="1" applyAlignment="1">
      <alignment vertical="top" wrapText="1"/>
    </xf>
    <xf numFmtId="4" fontId="6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center"/>
    </xf>
    <xf numFmtId="4" fontId="6" fillId="0" borderId="7" xfId="0" applyNumberFormat="1" applyFont="1" applyFill="1" applyBorder="1"/>
    <xf numFmtId="4" fontId="6" fillId="0" borderId="7" xfId="0" applyNumberFormat="1" applyFont="1" applyBorder="1"/>
    <xf numFmtId="4" fontId="6" fillId="2" borderId="1" xfId="0" applyNumberFormat="1" applyFont="1" applyFill="1" applyBorder="1"/>
    <xf numFmtId="3" fontId="4" fillId="0" borderId="0" xfId="0" applyNumberFormat="1" applyFont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15" xfId="0" applyFont="1" applyFill="1" applyBorder="1" applyAlignment="1">
      <alignment horizontal="center" vertical="center" wrapText="1"/>
    </xf>
    <xf numFmtId="4" fontId="8" fillId="0" borderId="15" xfId="0" applyNumberFormat="1" applyFont="1" applyBorder="1" applyAlignment="1">
      <alignment horizontal="right" vertical="center" wrapText="1"/>
    </xf>
    <xf numFmtId="0" fontId="1" fillId="0" borderId="15" xfId="0" applyFont="1" applyBorder="1" applyAlignment="1">
      <alignment horizontal="center" vertical="center" wrapText="1"/>
    </xf>
    <xf numFmtId="0" fontId="6" fillId="0" borderId="0" xfId="0" applyFont="1" applyAlignment="1"/>
    <xf numFmtId="0" fontId="6" fillId="0" borderId="0" xfId="0" applyFont="1" applyAlignment="1">
      <alignment horizontal="right"/>
    </xf>
    <xf numFmtId="4" fontId="9" fillId="0" borderId="0" xfId="0" applyNumberFormat="1" applyFont="1" applyAlignment="1"/>
    <xf numFmtId="4" fontId="9" fillId="0" borderId="0" xfId="0" applyNumberFormat="1" applyFont="1"/>
    <xf numFmtId="0" fontId="6" fillId="0" borderId="0" xfId="0" applyFont="1"/>
    <xf numFmtId="0" fontId="6" fillId="4" borderId="0" xfId="0" applyFont="1" applyFill="1" applyAlignment="1">
      <alignment horizontal="right" vertical="top"/>
    </xf>
    <xf numFmtId="0" fontId="6" fillId="4" borderId="0" xfId="0" applyFont="1" applyFill="1"/>
    <xf numFmtId="0" fontId="6" fillId="4" borderId="0" xfId="0" applyFont="1" applyFill="1" applyAlignment="1">
      <alignment vertical="top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/>
    <xf numFmtId="0" fontId="6" fillId="0" borderId="9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4" fontId="6" fillId="0" borderId="7" xfId="0" applyNumberFormat="1" applyFont="1" applyBorder="1" applyAlignment="1">
      <alignment vertical="top"/>
    </xf>
    <xf numFmtId="0" fontId="1" fillId="0" borderId="15" xfId="0" applyFont="1" applyBorder="1" applyAlignment="1">
      <alignment horizontal="center" vertical="top" wrapText="1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vertical="top"/>
    </xf>
    <xf numFmtId="0" fontId="4" fillId="0" borderId="0" xfId="0" applyFont="1" applyAlignment="1">
      <alignment vertical="top"/>
    </xf>
    <xf numFmtId="4" fontId="4" fillId="0" borderId="0" xfId="0" applyNumberFormat="1" applyFont="1"/>
    <xf numFmtId="0" fontId="3" fillId="0" borderId="0" xfId="0" applyFont="1" applyFill="1" applyAlignment="1">
      <alignment horizontal="center"/>
    </xf>
    <xf numFmtId="4" fontId="6" fillId="0" borderId="17" xfId="0" applyNumberFormat="1" applyFont="1" applyFill="1" applyBorder="1" applyAlignment="1">
      <alignment horizontal="right" vertical="top" wrapText="1"/>
    </xf>
    <xf numFmtId="4" fontId="8" fillId="0" borderId="15" xfId="0" applyNumberFormat="1" applyFont="1" applyFill="1" applyBorder="1" applyAlignment="1">
      <alignment horizontal="right" vertical="center" wrapText="1"/>
    </xf>
    <xf numFmtId="0" fontId="6" fillId="0" borderId="0" xfId="0" applyFont="1" applyFill="1" applyAlignment="1"/>
    <xf numFmtId="0" fontId="6" fillId="0" borderId="0" xfId="0" applyFont="1" applyFill="1" applyAlignment="1">
      <alignment vertical="top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Alignment="1"/>
    <xf numFmtId="0" fontId="4" fillId="0" borderId="0" xfId="0" applyFont="1" applyFill="1"/>
    <xf numFmtId="0" fontId="6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4" xfId="0" applyFont="1" applyBorder="1" applyAlignment="1">
      <alignment horizontal="right" vertical="center"/>
    </xf>
    <xf numFmtId="0" fontId="4" fillId="0" borderId="25" xfId="0" applyFont="1" applyBorder="1" applyAlignment="1">
      <alignment horizontal="right" vertical="center"/>
    </xf>
    <xf numFmtId="0" fontId="6" fillId="4" borderId="0" xfId="0" applyFont="1" applyFill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49" fontId="4" fillId="0" borderId="21" xfId="0" applyNumberFormat="1" applyFont="1" applyBorder="1" applyAlignment="1">
      <alignment horizontal="center" vertical="top" wrapText="1"/>
    </xf>
    <xf numFmtId="49" fontId="4" fillId="0" borderId="22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zoomScale="145" zoomScaleNormal="145" zoomScaleSheetLayoutView="100" workbookViewId="0">
      <pane xSplit="1" ySplit="1" topLeftCell="B23" activePane="bottomRight" state="frozen"/>
      <selection pane="topRight" activeCell="B1" sqref="B1"/>
      <selection pane="bottomLeft" activeCell="A107" sqref="A107"/>
      <selection pane="bottomRight" activeCell="B26" sqref="B26"/>
    </sheetView>
  </sheetViews>
  <sheetFormatPr defaultColWidth="11.5703125" defaultRowHeight="12.75" x14ac:dyDescent="0.2"/>
  <cols>
    <col min="1" max="1" width="20.28515625" style="3" customWidth="1"/>
    <col min="2" max="3" width="17.7109375" style="3" customWidth="1"/>
    <col min="4" max="4" width="17.7109375" style="59" customWidth="1"/>
    <col min="5" max="6" width="17.7109375" style="3" customWidth="1"/>
    <col min="7" max="7" width="13.140625" style="50" customWidth="1"/>
    <col min="8" max="8" width="13.140625" style="3" customWidth="1"/>
    <col min="9" max="12" width="11.5703125" style="29"/>
    <col min="13" max="16384" width="11.5703125" style="3"/>
  </cols>
  <sheetData>
    <row r="1" spans="1:12" ht="15.75" x14ac:dyDescent="0.25">
      <c r="A1" s="1"/>
      <c r="B1" s="1"/>
      <c r="C1" s="1"/>
      <c r="D1" s="52" t="s">
        <v>7</v>
      </c>
      <c r="E1" s="2"/>
      <c r="F1" s="1"/>
      <c r="G1" s="4"/>
      <c r="H1" s="1"/>
      <c r="I1" s="3"/>
      <c r="J1" s="3"/>
      <c r="K1" s="3"/>
      <c r="L1" s="3"/>
    </row>
    <row r="2" spans="1:12" ht="15.75" x14ac:dyDescent="0.25">
      <c r="A2" s="1"/>
      <c r="B2" s="1"/>
      <c r="C2" s="1"/>
      <c r="D2" s="52"/>
      <c r="E2" s="2"/>
      <c r="F2" s="1"/>
      <c r="G2" s="4"/>
      <c r="H2" s="1"/>
      <c r="I2" s="3"/>
      <c r="J2" s="3"/>
      <c r="K2" s="3"/>
      <c r="L2" s="3"/>
    </row>
    <row r="3" spans="1:12" ht="15.75" customHeight="1" x14ac:dyDescent="0.25">
      <c r="A3" s="4" t="s">
        <v>8</v>
      </c>
      <c r="B3" s="1"/>
      <c r="C3" s="75" t="s">
        <v>24</v>
      </c>
      <c r="D3" s="75"/>
      <c r="E3" s="75"/>
      <c r="F3" s="75"/>
      <c r="G3" s="75"/>
      <c r="H3" s="75"/>
      <c r="I3" s="1"/>
      <c r="J3" s="1"/>
      <c r="K3" s="3"/>
      <c r="L3" s="3"/>
    </row>
    <row r="4" spans="1:12" s="6" customFormat="1" ht="47.25" customHeight="1" x14ac:dyDescent="0.2">
      <c r="A4" s="76" t="s">
        <v>18</v>
      </c>
      <c r="B4" s="76"/>
      <c r="C4" s="76" t="s">
        <v>19</v>
      </c>
      <c r="D4" s="76"/>
      <c r="E4" s="76"/>
      <c r="F4" s="76"/>
      <c r="G4" s="76"/>
      <c r="H4" s="76"/>
      <c r="I4" s="5"/>
      <c r="J4" s="5"/>
    </row>
    <row r="5" spans="1:12" s="8" customFormat="1" ht="21" customHeight="1" x14ac:dyDescent="0.2">
      <c r="A5" s="78" t="s">
        <v>9</v>
      </c>
      <c r="B5" s="78"/>
      <c r="C5" s="77" t="s">
        <v>17</v>
      </c>
      <c r="D5" s="77"/>
      <c r="E5" s="77"/>
      <c r="F5" s="77"/>
      <c r="G5" s="77"/>
      <c r="H5" s="77"/>
      <c r="I5" s="7"/>
      <c r="J5" s="7"/>
    </row>
    <row r="6" spans="1:12" ht="15" x14ac:dyDescent="0.25">
      <c r="A6" s="9" t="s">
        <v>0</v>
      </c>
      <c r="B6" s="79" t="s">
        <v>1</v>
      </c>
      <c r="C6" s="79"/>
      <c r="D6" s="79"/>
      <c r="E6" s="79"/>
      <c r="F6" s="79"/>
      <c r="G6" s="44" t="s">
        <v>2</v>
      </c>
      <c r="H6" s="10" t="s">
        <v>3</v>
      </c>
      <c r="I6" s="3"/>
      <c r="J6" s="3"/>
      <c r="K6" s="3"/>
      <c r="L6" s="3"/>
    </row>
    <row r="7" spans="1:12" ht="15" x14ac:dyDescent="0.25">
      <c r="A7" s="11"/>
      <c r="B7" s="12">
        <v>1</v>
      </c>
      <c r="C7" s="12">
        <v>2</v>
      </c>
      <c r="D7" s="12">
        <v>3</v>
      </c>
      <c r="E7" s="13">
        <v>4</v>
      </c>
      <c r="F7" s="13">
        <v>5</v>
      </c>
      <c r="G7" s="45" t="s">
        <v>10</v>
      </c>
      <c r="H7" s="14" t="s">
        <v>10</v>
      </c>
      <c r="I7" s="3"/>
      <c r="J7" s="3"/>
      <c r="K7" s="3"/>
      <c r="L7" s="3"/>
    </row>
    <row r="8" spans="1:12" ht="25.5" customHeight="1" x14ac:dyDescent="0.2">
      <c r="A8" s="15" t="s">
        <v>20</v>
      </c>
      <c r="B8" s="66" t="s">
        <v>32</v>
      </c>
      <c r="C8" s="67"/>
      <c r="D8" s="67"/>
      <c r="E8" s="67"/>
      <c r="F8" s="68"/>
      <c r="G8" s="16" t="s">
        <v>25</v>
      </c>
      <c r="H8" s="17" t="s">
        <v>4</v>
      </c>
      <c r="I8" s="3"/>
      <c r="J8" s="3"/>
      <c r="K8" s="3"/>
      <c r="L8" s="3"/>
    </row>
    <row r="9" spans="1:12" ht="15" x14ac:dyDescent="0.2">
      <c r="A9" s="18" t="s">
        <v>21</v>
      </c>
      <c r="B9" s="63">
        <v>4</v>
      </c>
      <c r="C9" s="64"/>
      <c r="D9" s="64"/>
      <c r="E9" s="61" t="s">
        <v>33</v>
      </c>
      <c r="F9" s="62"/>
      <c r="G9" s="80" t="s">
        <v>30</v>
      </c>
      <c r="H9" s="19" t="s">
        <v>4</v>
      </c>
      <c r="I9" s="3"/>
      <c r="J9" s="3"/>
      <c r="K9" s="3"/>
      <c r="L9" s="3"/>
    </row>
    <row r="10" spans="1:12" ht="14.25" customHeight="1" x14ac:dyDescent="0.2">
      <c r="A10" s="20" t="s">
        <v>22</v>
      </c>
      <c r="B10" s="69" t="s">
        <v>34</v>
      </c>
      <c r="C10" s="70"/>
      <c r="D10" s="70"/>
      <c r="E10" s="70"/>
      <c r="F10" s="71"/>
      <c r="G10" s="81"/>
      <c r="H10" s="21" t="s">
        <v>4</v>
      </c>
      <c r="I10" s="3"/>
      <c r="J10" s="3"/>
      <c r="K10" s="3"/>
      <c r="L10" s="3"/>
    </row>
    <row r="11" spans="1:12" ht="15" x14ac:dyDescent="0.2">
      <c r="A11" s="18" t="s">
        <v>23</v>
      </c>
      <c r="B11" s="22">
        <v>3297.54</v>
      </c>
      <c r="C11" s="22">
        <v>1838.81</v>
      </c>
      <c r="D11" s="22">
        <v>40404</v>
      </c>
      <c r="E11" s="23"/>
      <c r="F11" s="23"/>
      <c r="G11" s="24">
        <f>ROUND(SUM(B11:D11)/3,2)</f>
        <v>15180.12</v>
      </c>
      <c r="H11" s="24">
        <v>15180.12</v>
      </c>
      <c r="I11" s="3"/>
      <c r="J11" s="3"/>
      <c r="K11" s="3"/>
      <c r="L11" s="3"/>
    </row>
    <row r="12" spans="1:12" ht="15" x14ac:dyDescent="0.25">
      <c r="A12" s="25" t="s">
        <v>5</v>
      </c>
      <c r="B12" s="26">
        <f>B11*B9</f>
        <v>13190.16</v>
      </c>
      <c r="C12" s="27">
        <f>C11*B9</f>
        <v>7355.24</v>
      </c>
      <c r="D12" s="26">
        <f>D11*B9</f>
        <v>161616</v>
      </c>
      <c r="E12" s="27">
        <f>E11*$B9</f>
        <v>0</v>
      </c>
      <c r="F12" s="27">
        <f>F11*$B9</f>
        <v>0</v>
      </c>
      <c r="G12" s="46"/>
      <c r="H12" s="28">
        <f>H11*$B9</f>
        <v>60720.480000000003</v>
      </c>
      <c r="I12" s="3"/>
      <c r="J12" s="3"/>
      <c r="K12" s="3"/>
      <c r="L12" s="3"/>
    </row>
    <row r="13" spans="1:12" ht="25.5" customHeight="1" x14ac:dyDescent="0.2">
      <c r="A13" s="15" t="s">
        <v>20</v>
      </c>
      <c r="B13" s="66" t="s">
        <v>35</v>
      </c>
      <c r="C13" s="67"/>
      <c r="D13" s="67"/>
      <c r="E13" s="67"/>
      <c r="F13" s="68"/>
      <c r="G13" s="16" t="s">
        <v>25</v>
      </c>
      <c r="H13" s="17" t="s">
        <v>4</v>
      </c>
      <c r="I13" s="3"/>
      <c r="J13" s="3"/>
      <c r="K13" s="3"/>
      <c r="L13" s="3"/>
    </row>
    <row r="14" spans="1:12" ht="15" x14ac:dyDescent="0.2">
      <c r="A14" s="18" t="s">
        <v>21</v>
      </c>
      <c r="B14" s="63">
        <v>4</v>
      </c>
      <c r="C14" s="64"/>
      <c r="D14" s="64"/>
      <c r="E14" s="61" t="s">
        <v>33</v>
      </c>
      <c r="F14" s="62"/>
      <c r="G14" s="73" t="s">
        <v>31</v>
      </c>
      <c r="H14" s="60" t="s">
        <v>4</v>
      </c>
      <c r="I14" s="3"/>
      <c r="J14" s="3"/>
      <c r="K14" s="3"/>
      <c r="L14" s="3"/>
    </row>
    <row r="15" spans="1:12" ht="14.25" customHeight="1" x14ac:dyDescent="0.2">
      <c r="A15" s="20" t="s">
        <v>22</v>
      </c>
      <c r="B15" s="69" t="s">
        <v>39</v>
      </c>
      <c r="C15" s="70"/>
      <c r="D15" s="70"/>
      <c r="E15" s="70"/>
      <c r="F15" s="71"/>
      <c r="G15" s="74"/>
      <c r="H15" s="21" t="s">
        <v>4</v>
      </c>
      <c r="I15" s="3"/>
      <c r="J15" s="3"/>
      <c r="K15" s="3"/>
      <c r="L15" s="3"/>
    </row>
    <row r="16" spans="1:12" ht="15" x14ac:dyDescent="0.2">
      <c r="A16" s="18" t="s">
        <v>23</v>
      </c>
      <c r="B16" s="22">
        <v>3212</v>
      </c>
      <c r="C16" s="22">
        <v>808.99</v>
      </c>
      <c r="D16" s="53">
        <v>3609.67</v>
      </c>
      <c r="E16" s="23"/>
      <c r="F16" s="23"/>
      <c r="G16" s="24">
        <f>ROUND(SUM(B16:D16)/3,2)</f>
        <v>2543.5500000000002</v>
      </c>
      <c r="H16" s="24">
        <v>2543.5500000000002</v>
      </c>
      <c r="I16" s="3"/>
      <c r="J16" s="3"/>
      <c r="K16" s="3"/>
      <c r="L16" s="3"/>
    </row>
    <row r="17" spans="1:13" ht="15" x14ac:dyDescent="0.25">
      <c r="A17" s="25" t="s">
        <v>5</v>
      </c>
      <c r="B17" s="26">
        <f>B16*B14</f>
        <v>12848</v>
      </c>
      <c r="C17" s="27">
        <f>C16*B14</f>
        <v>3235.96</v>
      </c>
      <c r="D17" s="26">
        <f>D16*B14</f>
        <v>14438.68</v>
      </c>
      <c r="E17" s="27">
        <f>E16*$B14</f>
        <v>0</v>
      </c>
      <c r="F17" s="27">
        <f>F16*$B14</f>
        <v>0</v>
      </c>
      <c r="G17" s="46"/>
      <c r="H17" s="28">
        <f>H16*$B14</f>
        <v>10174.200000000001</v>
      </c>
      <c r="I17" s="51"/>
      <c r="J17" s="3"/>
      <c r="K17" s="3"/>
      <c r="L17" s="3"/>
    </row>
    <row r="18" spans="1:13" ht="25.5" customHeight="1" x14ac:dyDescent="0.2">
      <c r="A18" s="15" t="s">
        <v>20</v>
      </c>
      <c r="B18" s="66" t="s">
        <v>36</v>
      </c>
      <c r="C18" s="67"/>
      <c r="D18" s="67"/>
      <c r="E18" s="67"/>
      <c r="F18" s="68"/>
      <c r="G18" s="16" t="s">
        <v>25</v>
      </c>
      <c r="H18" s="17" t="s">
        <v>4</v>
      </c>
      <c r="I18" s="3"/>
      <c r="J18" s="3"/>
      <c r="K18" s="3"/>
      <c r="L18" s="3"/>
    </row>
    <row r="19" spans="1:13" ht="15" customHeight="1" x14ac:dyDescent="0.2">
      <c r="A19" s="18" t="s">
        <v>21</v>
      </c>
      <c r="B19" s="63">
        <v>4</v>
      </c>
      <c r="C19" s="64"/>
      <c r="D19" s="64"/>
      <c r="E19" s="61" t="s">
        <v>33</v>
      </c>
      <c r="F19" s="62"/>
      <c r="G19" s="73" t="s">
        <v>31</v>
      </c>
      <c r="H19" s="60" t="s">
        <v>4</v>
      </c>
      <c r="I19" s="3"/>
      <c r="J19" s="3"/>
      <c r="K19" s="3"/>
      <c r="L19" s="3"/>
    </row>
    <row r="20" spans="1:13" ht="13.5" customHeight="1" x14ac:dyDescent="0.2">
      <c r="A20" s="20" t="s">
        <v>22</v>
      </c>
      <c r="B20" s="69" t="s">
        <v>39</v>
      </c>
      <c r="C20" s="70"/>
      <c r="D20" s="70"/>
      <c r="E20" s="70"/>
      <c r="F20" s="71"/>
      <c r="G20" s="74"/>
      <c r="H20" s="21" t="s">
        <v>4</v>
      </c>
      <c r="I20" s="3"/>
      <c r="J20" s="3"/>
      <c r="K20" s="3"/>
      <c r="L20" s="3"/>
    </row>
    <row r="21" spans="1:13" ht="15" x14ac:dyDescent="0.2">
      <c r="A21" s="18" t="s">
        <v>23</v>
      </c>
      <c r="B21" s="22">
        <v>3212</v>
      </c>
      <c r="C21" s="22">
        <v>808.99</v>
      </c>
      <c r="D21" s="53">
        <v>3609.67</v>
      </c>
      <c r="E21" s="23"/>
      <c r="F21" s="23"/>
      <c r="G21" s="24">
        <f>ROUND(SUM(B21:D21)/3,2)</f>
        <v>2543.5500000000002</v>
      </c>
      <c r="H21" s="24">
        <v>2543.5500000000002</v>
      </c>
      <c r="J21" s="3"/>
      <c r="K21" s="3"/>
      <c r="L21" s="3"/>
    </row>
    <row r="22" spans="1:13" ht="15" x14ac:dyDescent="0.25">
      <c r="A22" s="30" t="s">
        <v>5</v>
      </c>
      <c r="B22" s="26">
        <f>B21*B19</f>
        <v>12848</v>
      </c>
      <c r="C22" s="26">
        <f>C21*B19</f>
        <v>3235.96</v>
      </c>
      <c r="D22" s="26">
        <f>D21*B19</f>
        <v>14438.68</v>
      </c>
      <c r="E22" s="27">
        <f>E21*$B19</f>
        <v>0</v>
      </c>
      <c r="F22" s="27">
        <f>F21*$B19</f>
        <v>0</v>
      </c>
      <c r="G22" s="46"/>
      <c r="H22" s="28">
        <f>H21*$B19</f>
        <v>10174.200000000001</v>
      </c>
      <c r="I22" s="3"/>
      <c r="J22" s="3"/>
      <c r="K22" s="3"/>
      <c r="L22" s="3"/>
    </row>
    <row r="23" spans="1:13" ht="25.5" customHeight="1" x14ac:dyDescent="0.2">
      <c r="A23" s="15" t="s">
        <v>20</v>
      </c>
      <c r="B23" s="66" t="s">
        <v>37</v>
      </c>
      <c r="C23" s="67"/>
      <c r="D23" s="67"/>
      <c r="E23" s="67"/>
      <c r="F23" s="68"/>
      <c r="G23" s="16" t="s">
        <v>25</v>
      </c>
      <c r="H23" s="17" t="s">
        <v>4</v>
      </c>
      <c r="I23" s="3"/>
      <c r="J23" s="3"/>
      <c r="K23" s="3"/>
      <c r="L23" s="3"/>
    </row>
    <row r="24" spans="1:13" ht="15" customHeight="1" x14ac:dyDescent="0.2">
      <c r="A24" s="18" t="s">
        <v>21</v>
      </c>
      <c r="B24" s="63">
        <v>4</v>
      </c>
      <c r="C24" s="64"/>
      <c r="D24" s="64"/>
      <c r="E24" s="61" t="s">
        <v>33</v>
      </c>
      <c r="F24" s="62"/>
      <c r="G24" s="73" t="s">
        <v>31</v>
      </c>
      <c r="H24" s="60" t="s">
        <v>4</v>
      </c>
      <c r="I24" s="3"/>
      <c r="J24" s="3"/>
      <c r="K24" s="3"/>
      <c r="L24" s="3"/>
    </row>
    <row r="25" spans="1:13" ht="13.5" customHeight="1" x14ac:dyDescent="0.2">
      <c r="A25" s="20" t="s">
        <v>22</v>
      </c>
      <c r="B25" s="69" t="s">
        <v>39</v>
      </c>
      <c r="C25" s="70"/>
      <c r="D25" s="70"/>
      <c r="E25" s="70"/>
      <c r="F25" s="71"/>
      <c r="G25" s="74"/>
      <c r="H25" s="21" t="s">
        <v>4</v>
      </c>
      <c r="I25" s="3"/>
      <c r="J25" s="3"/>
      <c r="K25" s="3"/>
      <c r="L25" s="3"/>
    </row>
    <row r="26" spans="1:13" ht="15" x14ac:dyDescent="0.2">
      <c r="A26" s="18" t="s">
        <v>23</v>
      </c>
      <c r="B26" s="22">
        <v>3212</v>
      </c>
      <c r="C26" s="22">
        <v>808.99</v>
      </c>
      <c r="D26" s="53">
        <v>3609.67</v>
      </c>
      <c r="E26" s="23"/>
      <c r="F26" s="23"/>
      <c r="G26" s="24">
        <f>ROUND(SUM(B26:D26)/3,2)</f>
        <v>2543.5500000000002</v>
      </c>
      <c r="H26" s="24">
        <v>2543.5500000000002</v>
      </c>
      <c r="J26" s="3"/>
      <c r="K26" s="3"/>
      <c r="L26" s="3"/>
    </row>
    <row r="27" spans="1:13" ht="15.75" thickBot="1" x14ac:dyDescent="0.3">
      <c r="A27" s="25" t="s">
        <v>5</v>
      </c>
      <c r="B27" s="26">
        <f>B26*B24</f>
        <v>12848</v>
      </c>
      <c r="C27" s="27">
        <f>C26*B24</f>
        <v>3235.96</v>
      </c>
      <c r="D27" s="26">
        <f>D26*B24</f>
        <v>14438.68</v>
      </c>
      <c r="E27" s="27">
        <f>E26*$B24</f>
        <v>0</v>
      </c>
      <c r="F27" s="27">
        <f>F26*$B24</f>
        <v>0</v>
      </c>
      <c r="G27" s="46"/>
      <c r="H27" s="28">
        <f>H26*$B24</f>
        <v>10174.200000000001</v>
      </c>
      <c r="I27" s="3"/>
      <c r="J27" s="3"/>
      <c r="K27" s="3"/>
      <c r="L27" s="3"/>
    </row>
    <row r="28" spans="1:13" ht="13.5" thickBot="1" x14ac:dyDescent="0.25">
      <c r="A28" s="31" t="s">
        <v>6</v>
      </c>
      <c r="B28" s="32">
        <f>B17+B22+B27+B12</f>
        <v>51734.16</v>
      </c>
      <c r="C28" s="32">
        <f t="shared" ref="C28:F28" si="0">C17+C22+C27+C12</f>
        <v>17063.120000000003</v>
      </c>
      <c r="D28" s="54">
        <f t="shared" si="0"/>
        <v>204932.04</v>
      </c>
      <c r="E28" s="32">
        <f t="shared" si="0"/>
        <v>0</v>
      </c>
      <c r="F28" s="32">
        <f t="shared" si="0"/>
        <v>0</v>
      </c>
      <c r="G28" s="47"/>
      <c r="H28" s="33"/>
      <c r="I28" s="3"/>
      <c r="J28" s="3"/>
      <c r="K28" s="3"/>
      <c r="L28" s="3"/>
    </row>
    <row r="29" spans="1:13" s="38" customFormat="1" ht="15" x14ac:dyDescent="0.25">
      <c r="A29" s="34" t="s">
        <v>38</v>
      </c>
      <c r="B29" s="34"/>
      <c r="C29" s="34"/>
      <c r="D29" s="55"/>
      <c r="E29" s="34"/>
      <c r="F29" s="34"/>
      <c r="G29" s="48" t="s">
        <v>11</v>
      </c>
      <c r="H29" s="36">
        <f>H17+H22+H27+H12</f>
        <v>91243.08</v>
      </c>
      <c r="I29" s="37"/>
      <c r="J29" s="37"/>
      <c r="K29" s="37"/>
      <c r="L29" s="37"/>
      <c r="M29" s="37"/>
    </row>
    <row r="30" spans="1:13" s="38" customFormat="1" ht="15" x14ac:dyDescent="0.25">
      <c r="A30" s="34"/>
      <c r="B30" s="34"/>
      <c r="C30" s="34"/>
      <c r="D30" s="55"/>
      <c r="E30" s="34"/>
      <c r="F30" s="34"/>
      <c r="G30" s="48"/>
      <c r="H30" s="36"/>
      <c r="I30" s="37"/>
      <c r="J30" s="37"/>
      <c r="K30" s="37"/>
      <c r="L30" s="37"/>
      <c r="M30" s="37"/>
    </row>
    <row r="31" spans="1:13" s="40" customFormat="1" ht="45" customHeight="1" x14ac:dyDescent="0.25">
      <c r="A31" s="39" t="s">
        <v>14</v>
      </c>
      <c r="B31" s="65" t="s">
        <v>28</v>
      </c>
      <c r="C31" s="65"/>
      <c r="D31" s="65"/>
      <c r="E31" s="65"/>
      <c r="F31" s="65"/>
      <c r="G31" s="65"/>
      <c r="H31" s="65"/>
    </row>
    <row r="32" spans="1:13" s="40" customFormat="1" ht="30.75" customHeight="1" x14ac:dyDescent="0.25">
      <c r="A32" s="39" t="s">
        <v>15</v>
      </c>
      <c r="B32" s="65" t="s">
        <v>29</v>
      </c>
      <c r="C32" s="65"/>
      <c r="D32" s="65"/>
      <c r="E32" s="65"/>
      <c r="F32" s="65"/>
      <c r="G32" s="65"/>
      <c r="H32" s="65"/>
    </row>
    <row r="33" spans="1:12" s="40" customFormat="1" ht="15" x14ac:dyDescent="0.25">
      <c r="A33" s="39" t="s">
        <v>16</v>
      </c>
      <c r="B33" s="41" t="s">
        <v>27</v>
      </c>
      <c r="C33" s="41"/>
      <c r="D33" s="56"/>
      <c r="E33" s="41"/>
      <c r="F33" s="41"/>
      <c r="G33" s="41"/>
      <c r="H33" s="41"/>
    </row>
    <row r="34" spans="1:12" s="38" customFormat="1" ht="2.25" customHeight="1" x14ac:dyDescent="0.25">
      <c r="A34" s="34"/>
      <c r="B34" s="34"/>
      <c r="C34" s="34"/>
      <c r="D34" s="55"/>
      <c r="E34" s="34"/>
      <c r="F34" s="34"/>
      <c r="G34" s="49"/>
      <c r="H34" s="34"/>
    </row>
    <row r="35" spans="1:12" s="38" customFormat="1" ht="121.5" customHeight="1" x14ac:dyDescent="0.25">
      <c r="A35" s="34"/>
      <c r="B35" s="72" t="s">
        <v>26</v>
      </c>
      <c r="C35" s="72"/>
      <c r="D35" s="72"/>
      <c r="E35" s="72"/>
      <c r="F35" s="72"/>
      <c r="G35" s="72"/>
      <c r="H35" s="72"/>
    </row>
    <row r="36" spans="1:12" s="38" customFormat="1" ht="15" x14ac:dyDescent="0.25">
      <c r="A36" s="34"/>
      <c r="B36" s="42"/>
      <c r="C36" s="42"/>
      <c r="D36" s="57"/>
      <c r="E36" s="42"/>
      <c r="F36" s="42"/>
      <c r="G36" s="42"/>
      <c r="H36" s="42"/>
    </row>
    <row r="37" spans="1:12" ht="15" x14ac:dyDescent="0.25">
      <c r="A37" s="34" t="s">
        <v>12</v>
      </c>
      <c r="B37" s="43"/>
      <c r="C37" s="43"/>
      <c r="D37" s="58"/>
      <c r="E37" s="43"/>
      <c r="F37" s="43"/>
      <c r="H37" s="35" t="s">
        <v>13</v>
      </c>
      <c r="I37" s="3"/>
      <c r="J37" s="3"/>
      <c r="K37" s="3"/>
      <c r="L37" s="3"/>
    </row>
    <row r="39" spans="1:12" ht="15" x14ac:dyDescent="0.2">
      <c r="B39" s="65"/>
      <c r="C39" s="65"/>
      <c r="D39" s="65"/>
      <c r="E39" s="65"/>
      <c r="F39" s="65"/>
      <c r="G39" s="65"/>
      <c r="H39" s="65"/>
    </row>
  </sheetData>
  <sheetProtection selectLockedCells="1" selectUnlockedCells="1"/>
  <mergeCells count="30">
    <mergeCell ref="C3:H3"/>
    <mergeCell ref="A4:B4"/>
    <mergeCell ref="C4:H4"/>
    <mergeCell ref="B18:F18"/>
    <mergeCell ref="B10:F10"/>
    <mergeCell ref="B15:F15"/>
    <mergeCell ref="C5:H5"/>
    <mergeCell ref="A5:B5"/>
    <mergeCell ref="B6:F6"/>
    <mergeCell ref="B13:F13"/>
    <mergeCell ref="B8:F8"/>
    <mergeCell ref="G14:G15"/>
    <mergeCell ref="G9:G10"/>
    <mergeCell ref="B9:D9"/>
    <mergeCell ref="E9:F9"/>
    <mergeCell ref="B14:D14"/>
    <mergeCell ref="E14:F14"/>
    <mergeCell ref="B19:D19"/>
    <mergeCell ref="E19:F19"/>
    <mergeCell ref="B39:H39"/>
    <mergeCell ref="B23:F23"/>
    <mergeCell ref="B20:F20"/>
    <mergeCell ref="B31:H31"/>
    <mergeCell ref="B32:H32"/>
    <mergeCell ref="B35:H35"/>
    <mergeCell ref="B25:F25"/>
    <mergeCell ref="G19:G20"/>
    <mergeCell ref="G24:G25"/>
    <mergeCell ref="B24:D24"/>
    <mergeCell ref="E24:F24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Дергилев Олег Владимирович</cp:lastModifiedBy>
  <cp:lastPrinted>2023-12-25T12:04:46Z</cp:lastPrinted>
  <dcterms:created xsi:type="dcterms:W3CDTF">2012-04-02T10:33:59Z</dcterms:created>
  <dcterms:modified xsi:type="dcterms:W3CDTF">2024-06-04T07:22:58Z</dcterms:modified>
</cp:coreProperties>
</file>